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83" i="2"/>
  <c r="J159"/>
  <c r="J129"/>
  <c r="J93"/>
  <c r="J87"/>
  <c r="J213"/>
  <c r="J39"/>
  <c r="K195"/>
  <c r="J147"/>
  <c r="J171"/>
  <c r="J99"/>
  <c r="J51" l="1"/>
  <c r="J21"/>
  <c r="J195" l="1"/>
  <c r="J194"/>
  <c r="J193"/>
  <c r="F258"/>
  <c r="F257"/>
  <c r="F256"/>
  <c r="F255"/>
  <c r="F254"/>
  <c r="L253"/>
  <c r="K253"/>
  <c r="J253"/>
  <c r="I253"/>
  <c r="H253"/>
  <c r="G253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14" s="1"/>
  <c r="I39"/>
  <c r="I15" s="1"/>
  <c r="I75"/>
  <c r="I105"/>
  <c r="I111"/>
  <c r="I81" l="1"/>
  <c r="F113"/>
  <c r="J8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62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1" s="1"/>
  <c r="K196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I77" l="1"/>
  <c r="J77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91" l="1"/>
  <c r="J119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<sst xmlns="http://schemas.openxmlformats.org/spreadsheetml/2006/main" count="474" uniqueCount="197">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</sst>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167" fontId="4" fillId="2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10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62" zoomScale="130" zoomScaleNormal="100" zoomScaleSheetLayoutView="130" workbookViewId="0">
      <selection activeCell="J273" sqref="J273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159" t="s">
        <v>191</v>
      </c>
      <c r="H1" s="159"/>
      <c r="I1" s="159"/>
      <c r="J1" s="159"/>
      <c r="K1" s="159"/>
      <c r="L1" s="159"/>
    </row>
    <row r="2" spans="1:53" ht="10.5" customHeight="1">
      <c r="A2" s="31"/>
      <c r="B2" s="31"/>
      <c r="C2" s="31"/>
      <c r="D2" s="31"/>
      <c r="E2" s="31"/>
      <c r="F2" s="32"/>
      <c r="G2" s="159"/>
      <c r="H2" s="159"/>
      <c r="I2" s="159"/>
      <c r="J2" s="159"/>
      <c r="K2" s="159"/>
      <c r="L2" s="159"/>
    </row>
    <row r="3" spans="1:53" ht="21.75" customHeight="1">
      <c r="A3" s="157" t="s">
        <v>78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</row>
    <row r="4" spans="1:53" ht="12" customHeight="1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53" ht="1.5" customHeight="1">
      <c r="A5" s="158"/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8"/>
    </row>
    <row r="6" spans="1:53" ht="21.75" customHeight="1">
      <c r="A6" s="146" t="s">
        <v>48</v>
      </c>
      <c r="B6" s="146" t="s">
        <v>49</v>
      </c>
      <c r="C6" s="146" t="s">
        <v>50</v>
      </c>
      <c r="D6" s="146" t="s">
        <v>51</v>
      </c>
      <c r="E6" s="146" t="s">
        <v>52</v>
      </c>
      <c r="F6" s="146" t="s">
        <v>53</v>
      </c>
      <c r="G6" s="146" t="s">
        <v>77</v>
      </c>
      <c r="H6" s="149"/>
      <c r="I6" s="149"/>
      <c r="J6" s="149"/>
      <c r="K6" s="149"/>
      <c r="L6" s="149"/>
    </row>
    <row r="7" spans="1:53" ht="21.75" customHeight="1">
      <c r="A7" s="147"/>
      <c r="B7" s="147"/>
      <c r="C7" s="147"/>
      <c r="D7" s="147"/>
      <c r="E7" s="147"/>
      <c r="F7" s="147"/>
      <c r="G7" s="148"/>
      <c r="H7" s="150"/>
      <c r="I7" s="150"/>
      <c r="J7" s="150"/>
      <c r="K7" s="150"/>
      <c r="L7" s="150"/>
    </row>
    <row r="8" spans="1:53" s="31" customFormat="1" ht="21.75" customHeight="1">
      <c r="A8" s="147"/>
      <c r="B8" s="147"/>
      <c r="C8" s="147"/>
      <c r="D8" s="147"/>
      <c r="E8" s="147"/>
      <c r="F8" s="147"/>
      <c r="G8" s="146" t="s">
        <v>54</v>
      </c>
      <c r="H8" s="146" t="s">
        <v>71</v>
      </c>
      <c r="I8" s="146" t="s">
        <v>74</v>
      </c>
      <c r="J8" s="153" t="s">
        <v>107</v>
      </c>
      <c r="K8" s="151" t="s">
        <v>131</v>
      </c>
      <c r="L8" s="151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48"/>
      <c r="B9" s="148"/>
      <c r="C9" s="148"/>
      <c r="D9" s="148"/>
      <c r="E9" s="148"/>
      <c r="F9" s="148"/>
      <c r="G9" s="147"/>
      <c r="H9" s="147"/>
      <c r="I9" s="147"/>
      <c r="J9" s="153"/>
      <c r="K9" s="152"/>
      <c r="L9" s="152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15" t="s">
        <v>80</v>
      </c>
      <c r="C11" s="108" t="s">
        <v>146</v>
      </c>
      <c r="D11" s="115" t="s">
        <v>154</v>
      </c>
      <c r="E11" s="25" t="s">
        <v>47</v>
      </c>
      <c r="F11" s="13">
        <f>G11+H11+I11+J11+K11+L11</f>
        <v>569440.53726000001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98559.837000000014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16"/>
      <c r="C12" s="109"/>
      <c r="D12" s="116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16"/>
      <c r="C13" s="109"/>
      <c r="D13" s="116"/>
      <c r="E13" s="25" t="s">
        <v>182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16"/>
      <c r="C14" s="109"/>
      <c r="D14" s="116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16"/>
      <c r="C15" s="109"/>
      <c r="D15" s="116"/>
      <c r="E15" s="25" t="s">
        <v>58</v>
      </c>
      <c r="F15" s="13">
        <f t="shared" si="1"/>
        <v>567815.04357999994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98451.837000000014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17"/>
      <c r="C16" s="110"/>
      <c r="D16" s="117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15" t="s">
        <v>60</v>
      </c>
      <c r="B17" s="126" t="s">
        <v>114</v>
      </c>
      <c r="C17" s="108" t="s">
        <v>187</v>
      </c>
      <c r="D17" s="115" t="s">
        <v>155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16"/>
      <c r="B18" s="127"/>
      <c r="C18" s="109"/>
      <c r="D18" s="116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16"/>
      <c r="B19" s="127"/>
      <c r="C19" s="109"/>
      <c r="D19" s="116"/>
      <c r="E19" s="25" t="s">
        <v>182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16"/>
      <c r="B20" s="127"/>
      <c r="C20" s="109"/>
      <c r="D20" s="116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16"/>
      <c r="B21" s="127"/>
      <c r="C21" s="109"/>
      <c r="D21" s="116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17"/>
      <c r="B22" s="128"/>
      <c r="C22" s="110"/>
      <c r="D22" s="117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15" t="s">
        <v>61</v>
      </c>
      <c r="B23" s="126" t="s">
        <v>125</v>
      </c>
      <c r="C23" s="108" t="s">
        <v>106</v>
      </c>
      <c r="D23" s="115" t="s">
        <v>156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16"/>
      <c r="B24" s="127"/>
      <c r="C24" s="109"/>
      <c r="D24" s="116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16"/>
      <c r="B25" s="127"/>
      <c r="C25" s="109"/>
      <c r="D25" s="116"/>
      <c r="E25" s="25" t="s">
        <v>182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16"/>
      <c r="B26" s="127"/>
      <c r="C26" s="109"/>
      <c r="D26" s="116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16"/>
      <c r="B27" s="127"/>
      <c r="C27" s="109"/>
      <c r="D27" s="116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17"/>
      <c r="B28" s="128"/>
      <c r="C28" s="110"/>
      <c r="D28" s="117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15" t="s">
        <v>62</v>
      </c>
      <c r="B29" s="126" t="s">
        <v>124</v>
      </c>
      <c r="C29" s="108" t="s">
        <v>147</v>
      </c>
      <c r="D29" s="115" t="s">
        <v>157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16"/>
      <c r="B30" s="127"/>
      <c r="C30" s="109"/>
      <c r="D30" s="116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16"/>
      <c r="B31" s="127"/>
      <c r="C31" s="109"/>
      <c r="D31" s="116"/>
      <c r="E31" s="25" t="s">
        <v>182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16"/>
      <c r="B32" s="127"/>
      <c r="C32" s="109"/>
      <c r="D32" s="116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16"/>
      <c r="B33" s="127"/>
      <c r="C33" s="109"/>
      <c r="D33" s="116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17"/>
      <c r="B34" s="128"/>
      <c r="C34" s="110"/>
      <c r="D34" s="117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15" t="s">
        <v>63</v>
      </c>
      <c r="B35" s="126" t="s">
        <v>115</v>
      </c>
      <c r="C35" s="108" t="s">
        <v>148</v>
      </c>
      <c r="D35" s="115" t="s">
        <v>158</v>
      </c>
      <c r="E35" s="25" t="s">
        <v>47</v>
      </c>
      <c r="F35" s="13">
        <f t="shared" ref="F35:F40" si="19">G35+H35+I35+J35+K35+L35</f>
        <v>377943.07799999998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66080.027000000002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16"/>
      <c r="B36" s="127"/>
      <c r="C36" s="109"/>
      <c r="D36" s="116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16"/>
      <c r="B37" s="127"/>
      <c r="C37" s="109"/>
      <c r="D37" s="116"/>
      <c r="E37" s="25" t="s">
        <v>182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16"/>
      <c r="B38" s="127"/>
      <c r="C38" s="109"/>
      <c r="D38" s="116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16"/>
      <c r="B39" s="127"/>
      <c r="C39" s="109"/>
      <c r="D39" s="116"/>
      <c r="E39" s="25" t="s">
        <v>58</v>
      </c>
      <c r="F39" s="13">
        <f t="shared" si="19"/>
        <v>377943.07799999998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f>66706.336-626.309</f>
        <v>66080.027000000002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17"/>
      <c r="B40" s="128"/>
      <c r="C40" s="110"/>
      <c r="D40" s="117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15" t="s">
        <v>75</v>
      </c>
      <c r="B41" s="126" t="s">
        <v>116</v>
      </c>
      <c r="C41" s="108" t="s">
        <v>149</v>
      </c>
      <c r="D41" s="115" t="s">
        <v>159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16"/>
      <c r="B42" s="127"/>
      <c r="C42" s="109"/>
      <c r="D42" s="116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16"/>
      <c r="B43" s="127"/>
      <c r="C43" s="109"/>
      <c r="D43" s="116"/>
      <c r="E43" s="25" t="s">
        <v>182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16"/>
      <c r="B44" s="127"/>
      <c r="C44" s="109"/>
      <c r="D44" s="116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16"/>
      <c r="B45" s="127"/>
      <c r="C45" s="109"/>
      <c r="D45" s="116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17"/>
      <c r="B46" s="128"/>
      <c r="C46" s="110"/>
      <c r="D46" s="117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15" t="s">
        <v>99</v>
      </c>
      <c r="B47" s="126" t="s">
        <v>117</v>
      </c>
      <c r="C47" s="108" t="s">
        <v>150</v>
      </c>
      <c r="D47" s="115" t="s">
        <v>160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16"/>
      <c r="B48" s="127"/>
      <c r="C48" s="109"/>
      <c r="D48" s="116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16"/>
      <c r="B49" s="127"/>
      <c r="C49" s="109"/>
      <c r="D49" s="116"/>
      <c r="E49" s="25" t="s">
        <v>182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16"/>
      <c r="B50" s="127"/>
      <c r="C50" s="109"/>
      <c r="D50" s="116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16"/>
      <c r="B51" s="127"/>
      <c r="C51" s="109"/>
      <c r="D51" s="116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17"/>
      <c r="B52" s="128"/>
      <c r="C52" s="110"/>
      <c r="D52" s="117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15" t="s">
        <v>103</v>
      </c>
      <c r="B53" s="126" t="s">
        <v>91</v>
      </c>
      <c r="C53" s="108" t="s">
        <v>150</v>
      </c>
      <c r="D53" s="115" t="s">
        <v>159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16"/>
      <c r="B54" s="127"/>
      <c r="C54" s="109"/>
      <c r="D54" s="116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16"/>
      <c r="B55" s="127"/>
      <c r="C55" s="109"/>
      <c r="D55" s="116"/>
      <c r="E55" s="25" t="s">
        <v>182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16"/>
      <c r="B56" s="127"/>
      <c r="C56" s="109"/>
      <c r="D56" s="116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16"/>
      <c r="B57" s="127"/>
      <c r="C57" s="109"/>
      <c r="D57" s="116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17"/>
      <c r="B58" s="128"/>
      <c r="C58" s="110"/>
      <c r="D58" s="117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15" t="s">
        <v>133</v>
      </c>
      <c r="B59" s="126" t="s">
        <v>135</v>
      </c>
      <c r="C59" s="113">
        <v>2023</v>
      </c>
      <c r="D59" s="118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16"/>
      <c r="B60" s="127"/>
      <c r="C60" s="123"/>
      <c r="D60" s="119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16"/>
      <c r="B61" s="127"/>
      <c r="C61" s="123"/>
      <c r="D61" s="119"/>
      <c r="E61" s="25" t="s">
        <v>182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16"/>
      <c r="B62" s="127"/>
      <c r="C62" s="123"/>
      <c r="D62" s="119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16"/>
      <c r="B63" s="127"/>
      <c r="C63" s="123"/>
      <c r="D63" s="119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17"/>
      <c r="B64" s="128"/>
      <c r="C64" s="114"/>
      <c r="D64" s="120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15" t="s">
        <v>64</v>
      </c>
      <c r="B65" s="115" t="s">
        <v>81</v>
      </c>
      <c r="C65" s="108" t="s">
        <v>151</v>
      </c>
      <c r="D65" s="118" t="s">
        <v>161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16"/>
      <c r="B66" s="116"/>
      <c r="C66" s="109"/>
      <c r="D66" s="119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16"/>
      <c r="B67" s="116"/>
      <c r="C67" s="109"/>
      <c r="D67" s="119"/>
      <c r="E67" s="25" t="s">
        <v>182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16"/>
      <c r="B68" s="116"/>
      <c r="C68" s="109"/>
      <c r="D68" s="119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16"/>
      <c r="B69" s="116"/>
      <c r="C69" s="109"/>
      <c r="D69" s="119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17"/>
      <c r="B70" s="117"/>
      <c r="C70" s="110"/>
      <c r="D70" s="120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15" t="s">
        <v>22</v>
      </c>
      <c r="B71" s="126" t="s">
        <v>110</v>
      </c>
      <c r="C71" s="108" t="s">
        <v>151</v>
      </c>
      <c r="D71" s="118" t="s">
        <v>161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16"/>
      <c r="B72" s="127"/>
      <c r="C72" s="109"/>
      <c r="D72" s="119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16"/>
      <c r="B73" s="127"/>
      <c r="C73" s="109"/>
      <c r="D73" s="119"/>
      <c r="E73" s="25" t="s">
        <v>182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16"/>
      <c r="B74" s="127"/>
      <c r="C74" s="109"/>
      <c r="D74" s="119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16"/>
      <c r="B75" s="127"/>
      <c r="C75" s="109"/>
      <c r="D75" s="119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17"/>
      <c r="B76" s="128"/>
      <c r="C76" s="110"/>
      <c r="D76" s="120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15" t="s">
        <v>65</v>
      </c>
      <c r="B77" s="115" t="s">
        <v>82</v>
      </c>
      <c r="C77" s="108" t="s">
        <v>146</v>
      </c>
      <c r="D77" s="115" t="s">
        <v>162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16"/>
      <c r="B78" s="116"/>
      <c r="C78" s="109"/>
      <c r="D78" s="116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16"/>
      <c r="B79" s="116"/>
      <c r="C79" s="109"/>
      <c r="D79" s="116"/>
      <c r="E79" s="25" t="s">
        <v>182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16"/>
      <c r="B80" s="116"/>
      <c r="C80" s="109"/>
      <c r="D80" s="116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16"/>
      <c r="B81" s="116"/>
      <c r="C81" s="109"/>
      <c r="D81" s="116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17"/>
      <c r="B82" s="117"/>
      <c r="C82" s="110"/>
      <c r="D82" s="116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15" t="s">
        <v>66</v>
      </c>
      <c r="B83" s="126" t="s">
        <v>118</v>
      </c>
      <c r="C83" s="108" t="s">
        <v>106</v>
      </c>
      <c r="D83" s="129" t="s">
        <v>163</v>
      </c>
      <c r="E83" s="19" t="s">
        <v>47</v>
      </c>
      <c r="F83" s="13">
        <f t="shared" ref="F83:F88" si="48">G83+H83+I83+J83+K83+L83</f>
        <v>2909.7860000000001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775.15000000000009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16"/>
      <c r="B84" s="127"/>
      <c r="C84" s="109"/>
      <c r="D84" s="130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16"/>
      <c r="B85" s="127"/>
      <c r="C85" s="109"/>
      <c r="D85" s="130"/>
      <c r="E85" s="25" t="s">
        <v>182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16"/>
      <c r="B86" s="127"/>
      <c r="C86" s="109"/>
      <c r="D86" s="130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16"/>
      <c r="B87" s="127"/>
      <c r="C87" s="109"/>
      <c r="D87" s="130"/>
      <c r="E87" s="19" t="s">
        <v>58</v>
      </c>
      <c r="F87" s="13">
        <f t="shared" si="48"/>
        <v>2909.7860000000001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362.23-50.91+357.8+106.03</f>
        <v>775.15000000000009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17"/>
      <c r="B88" s="128"/>
      <c r="C88" s="110"/>
      <c r="D88" s="131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15" t="s">
        <v>2</v>
      </c>
      <c r="B89" s="126" t="s">
        <v>119</v>
      </c>
      <c r="C89" s="108" t="s">
        <v>146</v>
      </c>
      <c r="D89" s="129" t="s">
        <v>164</v>
      </c>
      <c r="E89" s="19" t="s">
        <v>47</v>
      </c>
      <c r="F89" s="13">
        <f t="shared" ref="F89:F94" si="51">G89+H89+I89+J89+K89+L89</f>
        <v>99096.448000000004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18225.767000000003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16"/>
      <c r="B90" s="127"/>
      <c r="C90" s="109"/>
      <c r="D90" s="130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16"/>
      <c r="B91" s="127"/>
      <c r="C91" s="109"/>
      <c r="D91" s="130"/>
      <c r="E91" s="25" t="s">
        <v>182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16"/>
      <c r="B92" s="127"/>
      <c r="C92" s="109"/>
      <c r="D92" s="130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16"/>
      <c r="B93" s="127"/>
      <c r="C93" s="109"/>
      <c r="D93" s="130"/>
      <c r="E93" s="19" t="s">
        <v>58</v>
      </c>
      <c r="F93" s="13">
        <f t="shared" si="51"/>
        <v>99096.448000000004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18457.231-50+282.366-357.8-106.03</f>
        <v>18225.767000000003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17"/>
      <c r="B94" s="128"/>
      <c r="C94" s="110"/>
      <c r="D94" s="131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15" t="s">
        <v>67</v>
      </c>
      <c r="B95" s="126" t="s">
        <v>120</v>
      </c>
      <c r="C95" s="108" t="s">
        <v>150</v>
      </c>
      <c r="D95" s="129" t="s">
        <v>165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16"/>
      <c r="B96" s="127"/>
      <c r="C96" s="109"/>
      <c r="D96" s="130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16"/>
      <c r="B97" s="127"/>
      <c r="C97" s="109"/>
      <c r="D97" s="130"/>
      <c r="E97" s="25" t="s">
        <v>182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16"/>
      <c r="B98" s="127"/>
      <c r="C98" s="109"/>
      <c r="D98" s="130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16"/>
      <c r="B99" s="127"/>
      <c r="C99" s="109"/>
      <c r="D99" s="130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17"/>
      <c r="B100" s="128"/>
      <c r="C100" s="110"/>
      <c r="D100" s="131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15" t="s">
        <v>93</v>
      </c>
      <c r="B101" s="126" t="s">
        <v>121</v>
      </c>
      <c r="C101" s="108" t="s">
        <v>146</v>
      </c>
      <c r="D101" s="129" t="s">
        <v>166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16"/>
      <c r="B102" s="127"/>
      <c r="C102" s="109"/>
      <c r="D102" s="130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16"/>
      <c r="B103" s="127"/>
      <c r="C103" s="109"/>
      <c r="D103" s="130"/>
      <c r="E103" s="25" t="s">
        <v>182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16"/>
      <c r="B104" s="127"/>
      <c r="C104" s="109"/>
      <c r="D104" s="130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16"/>
      <c r="B105" s="127"/>
      <c r="C105" s="109"/>
      <c r="D105" s="130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17"/>
      <c r="B106" s="128"/>
      <c r="C106" s="110"/>
      <c r="D106" s="131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32" t="s">
        <v>126</v>
      </c>
      <c r="B107" s="126" t="s">
        <v>127</v>
      </c>
      <c r="C107" s="108" t="s">
        <v>138</v>
      </c>
      <c r="D107" s="129" t="s">
        <v>183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16"/>
      <c r="B108" s="127"/>
      <c r="C108" s="109"/>
      <c r="D108" s="130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16"/>
      <c r="B109" s="127"/>
      <c r="C109" s="109"/>
      <c r="D109" s="130"/>
      <c r="E109" s="25" t="s">
        <v>182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16"/>
      <c r="B110" s="127"/>
      <c r="C110" s="109"/>
      <c r="D110" s="130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16"/>
      <c r="B111" s="127"/>
      <c r="C111" s="109"/>
      <c r="D111" s="130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17"/>
      <c r="B112" s="128"/>
      <c r="C112" s="110"/>
      <c r="D112" s="131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32" t="s">
        <v>185</v>
      </c>
      <c r="B113" s="126" t="s">
        <v>186</v>
      </c>
      <c r="C113" s="108">
        <v>2024</v>
      </c>
      <c r="D113" s="129" t="s">
        <v>166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16"/>
      <c r="B114" s="127"/>
      <c r="C114" s="109"/>
      <c r="D114" s="130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16"/>
      <c r="B115" s="127"/>
      <c r="C115" s="109"/>
      <c r="D115" s="130"/>
      <c r="E115" s="25" t="s">
        <v>182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16"/>
      <c r="B116" s="127"/>
      <c r="C116" s="109"/>
      <c r="D116" s="130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16"/>
      <c r="B117" s="127"/>
      <c r="C117" s="109"/>
      <c r="D117" s="130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17"/>
      <c r="B118" s="128"/>
      <c r="C118" s="110"/>
      <c r="D118" s="131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8" t="s">
        <v>68</v>
      </c>
      <c r="B119" s="118" t="s">
        <v>84</v>
      </c>
      <c r="C119" s="108" t="s">
        <v>146</v>
      </c>
      <c r="D119" s="118" t="s">
        <v>161</v>
      </c>
      <c r="E119" s="26" t="s">
        <v>47</v>
      </c>
      <c r="F119" s="13">
        <f t="shared" ref="F119:F124" si="67">G119+H119+I119+J119+K119+L119</f>
        <v>424392.17915999994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73325.134310000009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9"/>
      <c r="B120" s="119"/>
      <c r="C120" s="109"/>
      <c r="D120" s="119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9"/>
      <c r="B121" s="119"/>
      <c r="C121" s="109"/>
      <c r="D121" s="119"/>
      <c r="E121" s="25" t="s">
        <v>182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9"/>
      <c r="B122" s="119"/>
      <c r="C122" s="109"/>
      <c r="D122" s="119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9"/>
      <c r="B123" s="119"/>
      <c r="C123" s="109"/>
      <c r="D123" s="119"/>
      <c r="E123" s="26" t="s">
        <v>58</v>
      </c>
      <c r="F123" s="13">
        <f>G123+H123+I123+J123+K123+L123</f>
        <v>418002.95826999994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73003.923530000015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20"/>
      <c r="B124" s="120"/>
      <c r="C124" s="110"/>
      <c r="D124" s="120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8" t="s">
        <v>69</v>
      </c>
      <c r="B125" s="160" t="s">
        <v>100</v>
      </c>
      <c r="C125" s="108" t="s">
        <v>151</v>
      </c>
      <c r="D125" s="102" t="s">
        <v>167</v>
      </c>
      <c r="E125" s="26" t="s">
        <v>47</v>
      </c>
      <c r="F125" s="13">
        <f t="shared" ref="F125:F130" si="76">G125+H125+I125+J125+K125+L125</f>
        <v>58665.053499999995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7656.58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9"/>
      <c r="B126" s="161"/>
      <c r="C126" s="109"/>
      <c r="D126" s="124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9"/>
      <c r="B127" s="161"/>
      <c r="C127" s="109"/>
      <c r="D127" s="124"/>
      <c r="E127" s="25" t="s">
        <v>182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9"/>
      <c r="B128" s="161"/>
      <c r="C128" s="109"/>
      <c r="D128" s="124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9"/>
      <c r="B129" s="161"/>
      <c r="C129" s="109"/>
      <c r="D129" s="124"/>
      <c r="E129" s="26" t="s">
        <v>58</v>
      </c>
      <c r="F129" s="13">
        <f t="shared" si="76"/>
        <v>58665.053499999995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97">
        <f>5937.54+220+1046.5+452.54</f>
        <v>7656.58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20"/>
      <c r="B130" s="162"/>
      <c r="C130" s="110"/>
      <c r="D130" s="125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8" t="s">
        <v>70</v>
      </c>
      <c r="B131" s="105" t="s">
        <v>177</v>
      </c>
      <c r="C131" s="108" t="s">
        <v>152</v>
      </c>
      <c r="D131" s="102" t="s">
        <v>168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9"/>
      <c r="B132" s="121"/>
      <c r="C132" s="109"/>
      <c r="D132" s="124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9"/>
      <c r="B133" s="121"/>
      <c r="C133" s="109"/>
      <c r="D133" s="124"/>
      <c r="E133" s="25" t="s">
        <v>182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9"/>
      <c r="B134" s="121"/>
      <c r="C134" s="109"/>
      <c r="D134" s="124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9"/>
      <c r="B135" s="121"/>
      <c r="C135" s="109"/>
      <c r="D135" s="124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20"/>
      <c r="B136" s="122"/>
      <c r="C136" s="110"/>
      <c r="D136" s="125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8" t="s">
        <v>76</v>
      </c>
      <c r="B137" s="105" t="s">
        <v>102</v>
      </c>
      <c r="C137" s="108" t="s">
        <v>153</v>
      </c>
      <c r="D137" s="102" t="s">
        <v>169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9"/>
      <c r="B138" s="121"/>
      <c r="C138" s="109"/>
      <c r="D138" s="124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9"/>
      <c r="B139" s="121"/>
      <c r="C139" s="109"/>
      <c r="D139" s="124"/>
      <c r="E139" s="25" t="s">
        <v>182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9"/>
      <c r="B140" s="121"/>
      <c r="C140" s="109"/>
      <c r="D140" s="124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9"/>
      <c r="B141" s="121"/>
      <c r="C141" s="109"/>
      <c r="D141" s="124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20"/>
      <c r="B142" s="122"/>
      <c r="C142" s="110"/>
      <c r="D142" s="125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8" t="s">
        <v>97</v>
      </c>
      <c r="B143" s="105" t="s">
        <v>101</v>
      </c>
      <c r="C143" s="108" t="s">
        <v>188</v>
      </c>
      <c r="D143" s="102" t="s">
        <v>170</v>
      </c>
      <c r="E143" s="26" t="s">
        <v>47</v>
      </c>
      <c r="F143" s="13">
        <f t="shared" ref="F143:F148" si="82">G143+H143+I143+J143+K143+L143</f>
        <v>5583.326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1572.261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9"/>
      <c r="B144" s="121"/>
      <c r="C144" s="109"/>
      <c r="D144" s="124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9"/>
      <c r="B145" s="121"/>
      <c r="C145" s="109"/>
      <c r="D145" s="124"/>
      <c r="E145" s="25" t="s">
        <v>182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9"/>
      <c r="B146" s="121"/>
      <c r="C146" s="109"/>
      <c r="D146" s="124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9"/>
      <c r="B147" s="121"/>
      <c r="C147" s="109"/>
      <c r="D147" s="124"/>
      <c r="E147" s="26" t="s">
        <v>58</v>
      </c>
      <c r="F147" s="13">
        <f t="shared" si="82"/>
        <v>5583.326</v>
      </c>
      <c r="G147" s="17">
        <v>3949.9850000000001</v>
      </c>
      <c r="H147" s="16">
        <v>0</v>
      </c>
      <c r="I147" s="16">
        <v>61.08</v>
      </c>
      <c r="J147" s="17">
        <f>878.261+200+494</f>
        <v>1572.261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20"/>
      <c r="B148" s="122"/>
      <c r="C148" s="110"/>
      <c r="D148" s="125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8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9"/>
      <c r="B150" s="121"/>
      <c r="C150" s="109"/>
      <c r="D150" s="124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9"/>
      <c r="B151" s="121"/>
      <c r="C151" s="109"/>
      <c r="D151" s="124"/>
      <c r="E151" s="25" t="s">
        <v>182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9"/>
      <c r="B152" s="121"/>
      <c r="C152" s="109"/>
      <c r="D152" s="124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9"/>
      <c r="B153" s="121"/>
      <c r="C153" s="109"/>
      <c r="D153" s="124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20"/>
      <c r="B154" s="122"/>
      <c r="C154" s="110"/>
      <c r="D154" s="125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8" t="s">
        <v>95</v>
      </c>
      <c r="B155" s="156" t="s">
        <v>122</v>
      </c>
      <c r="C155" s="108" t="s">
        <v>146</v>
      </c>
      <c r="D155" s="102" t="s">
        <v>172</v>
      </c>
      <c r="E155" s="26" t="s">
        <v>47</v>
      </c>
      <c r="F155" s="13">
        <f t="shared" ref="F155:F160" si="86">G155+H155+I155+J155+K155+L155</f>
        <v>124293.43999999999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22310.907999999999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9"/>
      <c r="B156" s="154"/>
      <c r="C156" s="109"/>
      <c r="D156" s="124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9"/>
      <c r="B157" s="154"/>
      <c r="C157" s="109"/>
      <c r="D157" s="124"/>
      <c r="E157" s="25" t="s">
        <v>182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9"/>
      <c r="B158" s="154"/>
      <c r="C158" s="109"/>
      <c r="D158" s="124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9"/>
      <c r="B159" s="154"/>
      <c r="C159" s="109"/>
      <c r="D159" s="124"/>
      <c r="E159" s="26" t="s">
        <v>58</v>
      </c>
      <c r="F159" s="13">
        <f t="shared" si="86"/>
        <v>124293.43999999999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97">
        <f>22364.708+45-98.8</f>
        <v>22310.907999999999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20"/>
      <c r="B160" s="155"/>
      <c r="C160" s="110"/>
      <c r="D160" s="125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8" t="s">
        <v>96</v>
      </c>
      <c r="B161" s="105" t="s">
        <v>85</v>
      </c>
      <c r="C161" s="108" t="s">
        <v>150</v>
      </c>
      <c r="D161" s="102" t="s">
        <v>173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9"/>
      <c r="B162" s="154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9"/>
      <c r="B163" s="154"/>
      <c r="C163" s="109"/>
      <c r="D163" s="103"/>
      <c r="E163" s="25" t="s">
        <v>182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9"/>
      <c r="B164" s="154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9"/>
      <c r="B165" s="154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20"/>
      <c r="B166" s="155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8" t="s">
        <v>105</v>
      </c>
      <c r="B167" s="105" t="s">
        <v>123</v>
      </c>
      <c r="C167" s="108" t="s">
        <v>146</v>
      </c>
      <c r="D167" s="139" t="s">
        <v>171</v>
      </c>
      <c r="E167" s="26" t="s">
        <v>47</v>
      </c>
      <c r="F167" s="13">
        <f t="shared" ref="F167:F172" si="91">G167+H167+I167+J167+K167+L167</f>
        <v>185853.44164999999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33198.210000000006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9"/>
      <c r="B168" s="154"/>
      <c r="C168" s="109"/>
      <c r="D168" s="139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9"/>
      <c r="B169" s="154"/>
      <c r="C169" s="109"/>
      <c r="D169" s="139"/>
      <c r="E169" s="25" t="s">
        <v>182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9"/>
      <c r="B170" s="154"/>
      <c r="C170" s="109"/>
      <c r="D170" s="139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9"/>
      <c r="B171" s="154"/>
      <c r="C171" s="109"/>
      <c r="D171" s="139"/>
      <c r="E171" s="26" t="s">
        <v>58</v>
      </c>
      <c r="F171" s="13">
        <f t="shared" si="91"/>
        <v>185853.44164999999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</f>
        <v>33198.210000000006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20"/>
      <c r="B172" s="155"/>
      <c r="C172" s="110"/>
      <c r="D172" s="140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8" t="s">
        <v>108</v>
      </c>
      <c r="B173" s="105" t="s">
        <v>109</v>
      </c>
      <c r="C173" s="108" t="s">
        <v>178</v>
      </c>
      <c r="D173" s="102" t="s">
        <v>171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9"/>
      <c r="B174" s="121"/>
      <c r="C174" s="109"/>
      <c r="D174" s="124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9"/>
      <c r="B175" s="121"/>
      <c r="C175" s="109"/>
      <c r="D175" s="124"/>
      <c r="E175" s="25" t="s">
        <v>182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9"/>
      <c r="B176" s="121"/>
      <c r="C176" s="109"/>
      <c r="D176" s="124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9"/>
      <c r="B177" s="121"/>
      <c r="C177" s="109"/>
      <c r="D177" s="124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20"/>
      <c r="B178" s="122"/>
      <c r="C178" s="110"/>
      <c r="D178" s="125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8" t="s">
        <v>128</v>
      </c>
      <c r="B179" s="105" t="s">
        <v>129</v>
      </c>
      <c r="C179" s="108" t="s">
        <v>175</v>
      </c>
      <c r="D179" s="102" t="s">
        <v>174</v>
      </c>
      <c r="E179" s="26" t="s">
        <v>47</v>
      </c>
      <c r="F179" s="13">
        <f t="shared" ref="F179:F184" si="96">G179+H179+I179+J179+K179+L179</f>
        <v>983.92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151.53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9"/>
      <c r="B180" s="121"/>
      <c r="C180" s="109"/>
      <c r="D180" s="124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9"/>
      <c r="B181" s="121"/>
      <c r="C181" s="109"/>
      <c r="D181" s="124"/>
      <c r="E181" s="25" t="s">
        <v>182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9"/>
      <c r="B182" s="121"/>
      <c r="C182" s="109"/>
      <c r="D182" s="124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9"/>
      <c r="B183" s="121"/>
      <c r="C183" s="109"/>
      <c r="D183" s="124"/>
      <c r="E183" s="26" t="s">
        <v>58</v>
      </c>
      <c r="F183" s="13">
        <f t="shared" si="96"/>
        <v>983.92</v>
      </c>
      <c r="G183" s="16">
        <v>0</v>
      </c>
      <c r="H183" s="17">
        <f>475.89</f>
        <v>475.89</v>
      </c>
      <c r="I183" s="16">
        <v>356.5</v>
      </c>
      <c r="J183" s="97">
        <f>52.73+98.8</f>
        <v>151.53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20"/>
      <c r="B184" s="122"/>
      <c r="C184" s="110"/>
      <c r="D184" s="125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8" t="s">
        <v>132</v>
      </c>
      <c r="B185" s="105" t="s">
        <v>134</v>
      </c>
      <c r="C185" s="113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9"/>
      <c r="B186" s="121"/>
      <c r="C186" s="123"/>
      <c r="D186" s="124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9"/>
      <c r="B187" s="121"/>
      <c r="C187" s="123"/>
      <c r="D187" s="124"/>
      <c r="E187" s="25" t="s">
        <v>182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9"/>
      <c r="B188" s="121"/>
      <c r="C188" s="123"/>
      <c r="D188" s="124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9"/>
      <c r="B189" s="121"/>
      <c r="C189" s="123"/>
      <c r="D189" s="124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20"/>
      <c r="B190" s="122"/>
      <c r="C190" s="114"/>
      <c r="D190" s="125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8" t="s">
        <v>79</v>
      </c>
      <c r="B191" s="118" t="s">
        <v>86</v>
      </c>
      <c r="C191" s="108" t="s">
        <v>106</v>
      </c>
      <c r="D191" s="102" t="s">
        <v>189</v>
      </c>
      <c r="E191" s="26" t="s">
        <v>47</v>
      </c>
      <c r="F191" s="13">
        <f>G191+H191+I191+J191+K191+L191</f>
        <v>114168.82434000001</v>
      </c>
      <c r="G191" s="14">
        <f>G197+G209+G215+G203+G221+G227</f>
        <v>19417.261200000001</v>
      </c>
      <c r="H191" s="14">
        <f t="shared" ref="H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27570.3508</v>
      </c>
      <c r="K191" s="73">
        <f>K197+K209+K215+K203+K221+K227+K246</f>
        <v>250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9"/>
      <c r="B192" s="119"/>
      <c r="C192" s="109"/>
      <c r="D192" s="111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9"/>
      <c r="B193" s="119"/>
      <c r="C193" s="109"/>
      <c r="D193" s="111"/>
      <c r="E193" s="25" t="s">
        <v>182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9"/>
      <c r="B194" s="119"/>
      <c r="C194" s="109"/>
      <c r="D194" s="111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9"/>
      <c r="B195" s="119"/>
      <c r="C195" s="109"/>
      <c r="D195" s="111"/>
      <c r="E195" s="26" t="s">
        <v>58</v>
      </c>
      <c r="F195" s="13">
        <f t="shared" si="105"/>
        <v>68329.919710000002</v>
      </c>
      <c r="G195" s="14">
        <f t="shared" ref="G195:H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2223.28991</v>
      </c>
      <c r="K195" s="73">
        <f>K201+K213+K219+K207+K225+K231+K250</f>
        <v>250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20"/>
      <c r="B196" s="120"/>
      <c r="C196" s="110"/>
      <c r="D196" s="112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184</v>
      </c>
      <c r="D197" s="102" t="s">
        <v>194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11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11"/>
      <c r="E199" s="25" t="s">
        <v>182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11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11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12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41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41"/>
      <c r="E205" s="25" t="s">
        <v>182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41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41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42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190</v>
      </c>
      <c r="E209" s="26" t="s">
        <v>47</v>
      </c>
      <c r="F209" s="13">
        <f t="shared" ref="F209:F214" si="113">G209+H209+I209+J209+K209+L209</f>
        <v>40165.32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1135.115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11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11"/>
      <c r="E211" s="25" t="s">
        <v>182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11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11"/>
      <c r="E213" s="26" t="s">
        <v>58</v>
      </c>
      <c r="F213" s="13">
        <f t="shared" si="113"/>
        <v>40165.32</v>
      </c>
      <c r="G213" s="17">
        <v>1163.067</v>
      </c>
      <c r="H213" s="17">
        <v>31058.942999999999</v>
      </c>
      <c r="I213" s="17">
        <f>6808.195</f>
        <v>6808.1949999999997</v>
      </c>
      <c r="J213" s="17">
        <f>508.806+626.309</f>
        <v>1135.115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12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56" t="s">
        <v>176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41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41"/>
      <c r="E217" s="25" t="s">
        <v>182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41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41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42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33" t="s">
        <v>144</v>
      </c>
      <c r="C221" s="136" t="s">
        <v>179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34"/>
      <c r="C222" s="137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34"/>
      <c r="C223" s="137"/>
      <c r="D223" s="103"/>
      <c r="E223" s="25" t="s">
        <v>182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34"/>
      <c r="C224" s="137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34"/>
      <c r="C225" s="137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35"/>
      <c r="C226" s="138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11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11"/>
      <c r="E229" s="25" t="s">
        <v>182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11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11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12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11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11"/>
      <c r="E235" s="25" t="s">
        <v>182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11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11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12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180</v>
      </c>
      <c r="B239" s="105" t="s">
        <v>181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11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11"/>
      <c r="E241" s="25" t="s">
        <v>182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11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11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3"/>
      <c r="B244" s="106"/>
      <c r="C244" s="109"/>
      <c r="D244" s="111"/>
      <c r="E244" s="113" t="s">
        <v>59</v>
      </c>
      <c r="F244" s="98">
        <f>G244+H244+I244+J244+K244</f>
        <v>0</v>
      </c>
      <c r="G244" s="100">
        <v>0</v>
      </c>
      <c r="H244" s="100">
        <v>0</v>
      </c>
      <c r="I244" s="100">
        <v>0</v>
      </c>
      <c r="J244" s="100">
        <v>0</v>
      </c>
      <c r="K244" s="100">
        <v>0</v>
      </c>
      <c r="L244" s="100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4"/>
      <c r="B245" s="107"/>
      <c r="C245" s="110"/>
      <c r="D245" s="112"/>
      <c r="E245" s="114"/>
      <c r="F245" s="99"/>
      <c r="G245" s="101"/>
      <c r="H245" s="101"/>
      <c r="I245" s="101"/>
      <c r="J245" s="101"/>
      <c r="K245" s="101"/>
      <c r="L245" s="101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192</v>
      </c>
      <c r="B246" s="105" t="s">
        <v>193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300</v>
      </c>
      <c r="K246" s="14">
        <f>K247+K249+K250+K251</f>
        <v>250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11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3"/>
      <c r="B248" s="106"/>
      <c r="C248" s="109"/>
      <c r="D248" s="111"/>
      <c r="E248" s="25" t="s">
        <v>182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11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11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300</v>
      </c>
      <c r="K250" s="16">
        <v>250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11"/>
      <c r="E251" s="113" t="s">
        <v>59</v>
      </c>
      <c r="F251" s="98">
        <f>G251+H251+I251+J251+K251</f>
        <v>0</v>
      </c>
      <c r="G251" s="100">
        <v>0</v>
      </c>
      <c r="H251" s="100">
        <v>0</v>
      </c>
      <c r="I251" s="100">
        <v>0</v>
      </c>
      <c r="J251" s="100">
        <v>0</v>
      </c>
      <c r="K251" s="100">
        <v>0</v>
      </c>
      <c r="L251" s="100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12"/>
      <c r="E252" s="114"/>
      <c r="F252" s="99"/>
      <c r="G252" s="101"/>
      <c r="H252" s="101"/>
      <c r="I252" s="101"/>
      <c r="J252" s="101"/>
      <c r="K252" s="101"/>
      <c r="L252" s="101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2" t="s">
        <v>195</v>
      </c>
      <c r="B253" s="105" t="s">
        <v>196</v>
      </c>
      <c r="C253" s="108">
        <v>2024</v>
      </c>
      <c r="D253" s="102" t="s">
        <v>161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3"/>
      <c r="B254" s="106"/>
      <c r="C254" s="109"/>
      <c r="D254" s="111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3"/>
      <c r="B255" s="106"/>
      <c r="C255" s="109"/>
      <c r="D255" s="111"/>
      <c r="E255" s="25" t="s">
        <v>182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3"/>
      <c r="B256" s="106"/>
      <c r="C256" s="109"/>
      <c r="D256" s="111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3"/>
      <c r="B257" s="106"/>
      <c r="C257" s="109"/>
      <c r="D257" s="111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3"/>
      <c r="B258" s="106"/>
      <c r="C258" s="109"/>
      <c r="D258" s="111"/>
      <c r="E258" s="113" t="s">
        <v>59</v>
      </c>
      <c r="F258" s="98">
        <f>G258+H258+I258+J258+K258</f>
        <v>0</v>
      </c>
      <c r="G258" s="100">
        <v>0</v>
      </c>
      <c r="H258" s="100">
        <v>0</v>
      </c>
      <c r="I258" s="100">
        <v>0</v>
      </c>
      <c r="J258" s="100">
        <v>0</v>
      </c>
      <c r="K258" s="100">
        <v>0</v>
      </c>
      <c r="L258" s="100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4"/>
      <c r="B259" s="107"/>
      <c r="C259" s="110"/>
      <c r="D259" s="112"/>
      <c r="E259" s="114"/>
      <c r="F259" s="99"/>
      <c r="G259" s="101"/>
      <c r="H259" s="101"/>
      <c r="I259" s="101"/>
      <c r="J259" s="101"/>
      <c r="K259" s="101"/>
      <c r="L259" s="101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15"/>
      <c r="B260" s="143" t="s">
        <v>73</v>
      </c>
      <c r="C260" s="108" t="s">
        <v>146</v>
      </c>
      <c r="D260" s="139"/>
      <c r="E260" s="25" t="s">
        <v>47</v>
      </c>
      <c r="F260" s="23">
        <f t="shared" ref="F260:J261" si="123">F11+F65+F77+F119+F191</f>
        <v>1292554.5613800001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234080.47448000003</v>
      </c>
      <c r="K260" s="70">
        <f>K11+K65+K77+K119+K191+K107+K179</f>
        <v>199715.86599999998</v>
      </c>
      <c r="L260" s="70">
        <f>L11+L65+L77+L119+L191</f>
        <v>235338.25</v>
      </c>
      <c r="M260" s="33"/>
      <c r="N260" s="96">
        <f>J260-J191+J213+J253</f>
        <v>223197.06868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16"/>
      <c r="B261" s="144"/>
      <c r="C261" s="109"/>
      <c r="D261" s="139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16"/>
      <c r="B262" s="144"/>
      <c r="C262" s="109"/>
      <c r="D262" s="139"/>
      <c r="E262" s="25" t="s">
        <v>182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16"/>
      <c r="B263" s="144"/>
      <c r="C263" s="109"/>
      <c r="D263" s="139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16"/>
      <c r="B264" s="144"/>
      <c r="C264" s="109"/>
      <c r="D264" s="139"/>
      <c r="E264" s="25" t="s">
        <v>58</v>
      </c>
      <c r="F264" s="23">
        <f t="shared" si="124"/>
        <v>1237818.9421799998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207422.20281000005</v>
      </c>
      <c r="K264" s="70">
        <f>K15+K69+K81+K123+K195+K111+K183</f>
        <v>199607.86599999998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17"/>
      <c r="B265" s="145"/>
      <c r="C265" s="110"/>
      <c r="D265" s="140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/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/>
      <c r="E268" s="91"/>
      <c r="F268" s="91"/>
      <c r="G268" s="91"/>
      <c r="H268" s="91"/>
      <c r="J268" s="83"/>
      <c r="K268" s="89"/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2024-11-25T12:38:21Z</dcterms:modified>
</cp:coreProperties>
</file>